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<sst xmlns="http://schemas.openxmlformats.org/spreadsheetml/2006/main" count="48" uniqueCount="42">
  <si>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Berechnung des Ausgangstrafos einer Class-C</t>
  </si>
  <si>
    <t>MOSFET Gegentaktendstufe</t>
  </si>
  <si>
    <t>(DJ0ABR 9.14)</t>
  </si>
  <si>
    <t>GELBE Felder bitte unbedingt eingeben</t>
  </si>
  <si>
    <t>BLAUE Felder optional eingeben, der Vorgabewert stimmt in der Regel bereits</t>
  </si>
  <si>
    <t>Betriebsspannung</t>
  </si>
  <si>
    <t>V</t>
  </si>
  <si>
    <t>Spannung welche das Netzteil liefert</t>
  </si>
  <si>
    <t>max. Betriebsstrom</t>
  </si>
  <si>
    <t>A</t>
  </si>
  <si>
    <t>maximaler Strom den das Netzteil liefern soll oder kann</t>
  </si>
  <si>
    <t>Antennenwiderstand</t>
  </si>
  <si>
    <t>Ohm</t>
  </si>
  <si>
    <t>Anzahl Primärwindungen</t>
  </si>
  <si>
    <t>Windung je Mosfet (es werden als 2x diese Windungsanzahl gewickelt, mit Mittelanzapfung für +Ub)</t>
  </si>
  <si>
    <t>Verluste des Aufbaus</t>
  </si>
  <si>
    <t>%</t>
  </si>
  <si>
    <t>zu erwartende Verluste, hängen von Niederohmigkeit des Aufbaus, Kernverlusten und Mosfet-RDSon (R Drain-Source im durchgeschalteten Zustand) ab</t>
  </si>
  <si>
    <t>Signalform</t>
  </si>
  <si>
    <t>bitte hier eintragen: Sinus=0,707 (Class AB Endstufe) oder Rechteck=0,9 (Class-C Endstufe). Entspricht dem Teil der Halbwelle in dem der volle Strom fließt</t>
  </si>
  <si>
    <t>Effektivspannung</t>
  </si>
  <si>
    <t>Effektive Wechselspannung am Mosfetausgang</t>
  </si>
  <si>
    <t>Lastwiderstand</t>
  </si>
  <si>
    <t>Lastwiderstand an den Mosfets</t>
  </si>
  <si>
    <t>Widerstandsverhältnis</t>
  </si>
  <si>
    <t>zur transformierende Widerstände</t>
  </si>
  <si>
    <t>Wicklungsverhältnis</t>
  </si>
  <si>
    <t>dazu benötigtes Windungsverhältnis</t>
  </si>
  <si>
    <t>Anzahl Ausgangswindungen</t>
  </si>
  <si>
    <t>Wdg</t>
  </si>
  <si>
    <t>Windungszahl am Ausgang des Trafos (Praxis: üblicherweise wird 1 Wdg mehr benötigt)</t>
  </si>
  <si>
    <t>tatsächlicher Lastwiderstand</t>
  </si>
  <si>
    <t>Ausgangsleistung</t>
  </si>
  <si>
    <t>Watt</t>
  </si>
  <si>
    <t>zu erwartende Ausgangsleistung (ohne Abzug von Verlusten)</t>
  </si>
  <si>
    <t>reale Ausgangsleistung</t>
  </si>
  <si>
    <t>zu erwartende HF-Ausgangsleistung</t>
  </si>
  <si>
    <t>Versorgungsstrom</t>
  </si>
  <si>
    <t>Stromentnahme aus dem Netzteil</t>
  </si>
  <si>
    <t>Versorgungsleistung</t>
  </si>
  <si>
    <t>Belastung des Netzteils</t>
  </si>
  <si>
    <t>realer Wirkungsgrad der Endstufe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</si>
</sst>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%"/>
  </numFmts>
  <fonts count="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2" borderId="0" xfId="0" applyFill="1" applyAlignment="1" applyProtection="1">
      <alignment/>
      <protection locked="0"/>
    </xf>
    <xf numFmtId="164" fontId="0" fillId="3" borderId="0" xfId="0" applyFill="1" applyAlignment="1" applyProtection="1">
      <alignment/>
      <protection locked="0"/>
    </xf>
    <xf numFmtId="165" fontId="0" fillId="0" borderId="0" xfId="0" applyNumberFormat="1" applyAlignment="1">
      <alignment/>
    </xf>
    <xf numFmtId="166" fontId="2" fillId="4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4" borderId="0" xfId="0" applyNumberFormat="1" applyFill="1" applyAlignment="1">
      <alignment/>
    </xf>
    <xf numFmtId="167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29" sqref="C29"/>
    </sheetView>
  </sheetViews>
  <sheetFormatPr defaultColWidth="11.421875" defaultRowHeight="12.75"/>
  <cols>
    <col min="1" max="1" width="28.7109375" style="0" customWidth="1"/>
    <col min="2" max="16384" width="11.57421875" style="0" customWidth="1"/>
  </cols>
  <sheetData>
    <row r="1" ht="21">
      <c r="A1" s="1" t="s">
        <v>0</v>
      </c>
    </row>
    <row r="2" ht="21.75">
      <c r="A2" s="1" t="s">
        <v>1</v>
      </c>
    </row>
    <row r="3" ht="12">
      <c r="A3" t="s">
        <v>2</v>
      </c>
    </row>
    <row r="5" spans="1:3" ht="12">
      <c r="A5" s="2" t="s">
        <v>3</v>
      </c>
      <c r="B5" s="2"/>
      <c r="C5" s="2"/>
    </row>
    <row r="6" spans="1:5" ht="12">
      <c r="A6" s="3" t="s">
        <v>4</v>
      </c>
      <c r="B6" s="3"/>
      <c r="C6" s="3"/>
      <c r="D6" s="3"/>
      <c r="E6" s="3"/>
    </row>
    <row r="8" spans="1:4" ht="12">
      <c r="A8" t="s">
        <v>5</v>
      </c>
      <c r="B8" s="4">
        <v>26.5</v>
      </c>
      <c r="C8" t="s">
        <v>6</v>
      </c>
      <c r="D8" t="s">
        <v>7</v>
      </c>
    </row>
    <row r="9" spans="1:4" ht="12">
      <c r="A9" t="s">
        <v>8</v>
      </c>
      <c r="B9" s="4">
        <v>18</v>
      </c>
      <c r="C9" t="s">
        <v>9</v>
      </c>
      <c r="D9" t="s">
        <v>10</v>
      </c>
    </row>
    <row r="10" spans="1:3" ht="12">
      <c r="A10" t="s">
        <v>11</v>
      </c>
      <c r="B10" s="5">
        <v>50</v>
      </c>
      <c r="C10" t="s">
        <v>12</v>
      </c>
    </row>
    <row r="11" spans="1:4" ht="12">
      <c r="A11" t="s">
        <v>13</v>
      </c>
      <c r="B11" s="4">
        <v>1</v>
      </c>
      <c r="D11" t="s">
        <v>14</v>
      </c>
    </row>
    <row r="12" spans="1:4" ht="12">
      <c r="A12" t="s">
        <v>15</v>
      </c>
      <c r="B12" s="5">
        <v>5</v>
      </c>
      <c r="C12" t="s">
        <v>16</v>
      </c>
      <c r="D12" t="s">
        <v>17</v>
      </c>
    </row>
    <row r="13" spans="1:4" ht="12">
      <c r="A13" t="s">
        <v>18</v>
      </c>
      <c r="B13" s="5">
        <v>0.9</v>
      </c>
      <c r="D13" t="s">
        <v>19</v>
      </c>
    </row>
    <row r="15" spans="1:4" ht="12">
      <c r="A15" t="s">
        <v>20</v>
      </c>
      <c r="B15" s="6">
        <f>B8*B13</f>
        <v>23.85</v>
      </c>
      <c r="C15" t="s">
        <v>6</v>
      </c>
      <c r="D15" t="s">
        <v>21</v>
      </c>
    </row>
    <row r="16" spans="1:4" ht="12">
      <c r="A16" t="s">
        <v>22</v>
      </c>
      <c r="B16" s="6">
        <f>B15/B9</f>
        <v>1.3250000000000002</v>
      </c>
      <c r="C16" t="s">
        <v>12</v>
      </c>
      <c r="D16" t="s">
        <v>23</v>
      </c>
    </row>
    <row r="17" spans="1:4" ht="12">
      <c r="A17" t="s">
        <v>24</v>
      </c>
      <c r="B17" s="6">
        <f>B10/B16</f>
        <v>37.73584905660377</v>
      </c>
      <c r="D17" t="s">
        <v>25</v>
      </c>
    </row>
    <row r="18" spans="1:4" ht="12">
      <c r="A18" t="s">
        <v>26</v>
      </c>
      <c r="B18" s="6">
        <f>SQRT(B17)</f>
        <v>6.142951168339511</v>
      </c>
      <c r="D18" t="s">
        <v>27</v>
      </c>
    </row>
    <row r="19" spans="1:4" ht="12">
      <c r="A19" t="s">
        <v>28</v>
      </c>
      <c r="B19" s="7">
        <f>ROUNDUP(B11*B18,0)</f>
        <v>7</v>
      </c>
      <c r="C19" t="s">
        <v>29</v>
      </c>
      <c r="D19" t="s">
        <v>30</v>
      </c>
    </row>
    <row r="20" spans="1:3" ht="12">
      <c r="A20" t="s">
        <v>31</v>
      </c>
      <c r="B20" s="8">
        <f>B10*(B11*B11)/(B19*B19)</f>
        <v>1.0204081632653061</v>
      </c>
      <c r="C20" t="s">
        <v>12</v>
      </c>
    </row>
    <row r="21" spans="1:4" ht="12">
      <c r="A21" t="s">
        <v>32</v>
      </c>
      <c r="B21" s="9">
        <f>B15*B15/B20</f>
        <v>557.4460500000001</v>
      </c>
      <c r="C21" t="s">
        <v>33</v>
      </c>
      <c r="D21" t="s">
        <v>34</v>
      </c>
    </row>
    <row r="22" spans="1:4" ht="12">
      <c r="A22" t="s">
        <v>35</v>
      </c>
      <c r="B22" s="10">
        <f>B21*(100-B12)/100</f>
        <v>529.5737475000001</v>
      </c>
      <c r="C22" t="s">
        <v>33</v>
      </c>
      <c r="D22" t="s">
        <v>36</v>
      </c>
    </row>
    <row r="23" spans="1:4" ht="12">
      <c r="A23" t="s">
        <v>37</v>
      </c>
      <c r="B23" s="10">
        <f>B15/B20</f>
        <v>23.373</v>
      </c>
      <c r="C23" t="s">
        <v>9</v>
      </c>
      <c r="D23" t="s">
        <v>38</v>
      </c>
    </row>
    <row r="24" spans="1:4" ht="12">
      <c r="A24" t="s">
        <v>39</v>
      </c>
      <c r="B24" s="10">
        <f>B8*B23</f>
        <v>619.3845</v>
      </c>
      <c r="C24" t="s">
        <v>33</v>
      </c>
      <c r="D24" t="s">
        <v>40</v>
      </c>
    </row>
    <row r="25" spans="1:2" ht="12">
      <c r="A25" t="s">
        <v>41</v>
      </c>
      <c r="B25" s="11">
        <f>B22/B24</f>
        <v>0.8550000000000001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2014-09-13T14:06:39Z</dcterms:created>
  <dcterms:modified xsi:type="dcterms:W3CDTF">2014-09-13T15:11:01Z</dcterms:modified>
  <cp:category/>
  <cp:version/>
  <cp:contentType/>
  <cp:contentStatus/>
  <cp:revision>25</cp:revision>
</cp:coreProperties>
</file>